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<sst xmlns="http://schemas.openxmlformats.org/spreadsheetml/2006/main" count="384" uniqueCount="182">
  <si>
    <t>朔州市2020年市级国有建设用供地计划表</t>
  </si>
  <si>
    <t>单位</t>
  </si>
  <si>
    <t>序号</t>
  </si>
  <si>
    <t>宗地编号</t>
  </si>
  <si>
    <t>项目名称</t>
  </si>
  <si>
    <t>宗地位置</t>
  </si>
  <si>
    <t>土地面积（公顷）</t>
  </si>
  <si>
    <t>宗地用途</t>
  </si>
  <si>
    <t>拟供地方式</t>
  </si>
  <si>
    <t>拟供地时间</t>
  </si>
  <si>
    <t>朔城区</t>
  </si>
  <si>
    <t>油品销售中心</t>
  </si>
  <si>
    <t>贺家河</t>
  </si>
  <si>
    <t>商业</t>
  </si>
  <si>
    <t>2020.4.-12</t>
  </si>
  <si>
    <t>商服</t>
  </si>
  <si>
    <t>工矿</t>
  </si>
  <si>
    <t>住宅</t>
  </si>
  <si>
    <t>曹沙会</t>
  </si>
  <si>
    <t>公共</t>
  </si>
  <si>
    <t>交通</t>
  </si>
  <si>
    <t>厚德园小区</t>
  </si>
  <si>
    <t>南垣街西延线南侧、厚德路东侧</t>
  </si>
  <si>
    <t>水利</t>
  </si>
  <si>
    <t>特殊</t>
  </si>
  <si>
    <t>原商贸城</t>
  </si>
  <si>
    <t>开发南路</t>
  </si>
  <si>
    <t>住房</t>
  </si>
  <si>
    <t>金沙国际</t>
  </si>
  <si>
    <t>照什八庄</t>
  </si>
  <si>
    <t>商住</t>
  </si>
  <si>
    <t>总量</t>
  </si>
  <si>
    <t>鑫乐搅拌站</t>
  </si>
  <si>
    <t>祝家庄村</t>
  </si>
  <si>
    <t>工业用地</t>
  </si>
  <si>
    <t>总</t>
  </si>
  <si>
    <t>嘉利公司</t>
  </si>
  <si>
    <t>李家河村南</t>
  </si>
  <si>
    <t>商业住宅</t>
  </si>
  <si>
    <t>中煤金海洋总部</t>
  </si>
  <si>
    <t>南垣街西延线北侧</t>
  </si>
  <si>
    <t>机关团体</t>
  </si>
  <si>
    <t>加气站</t>
  </si>
  <si>
    <t>南泉村</t>
  </si>
  <si>
    <t>商业用地</t>
  </si>
  <si>
    <t>神电棚改住宅</t>
  </si>
  <si>
    <t>南垣街南</t>
  </si>
  <si>
    <t>东方长宏</t>
  </si>
  <si>
    <t>陈西河村</t>
  </si>
  <si>
    <t>工业</t>
  </si>
  <si>
    <t>恒基商贸</t>
  </si>
  <si>
    <t>职中西学院街南</t>
  </si>
  <si>
    <t>张家河村南</t>
  </si>
  <si>
    <t>家和苑</t>
  </si>
  <si>
    <t>南垣街西延线北侧，张辽路西侧</t>
  </si>
  <si>
    <t>厚德园</t>
  </si>
  <si>
    <t>南垣街西延线南侧</t>
  </si>
  <si>
    <t>普国置业北国边塞</t>
  </si>
  <si>
    <t>民福街西延线南</t>
  </si>
  <si>
    <t>仓储</t>
  </si>
  <si>
    <t>农校菜市场</t>
  </si>
  <si>
    <t>农校东</t>
  </si>
  <si>
    <t>西环路加油站</t>
  </si>
  <si>
    <t>野狐涧村</t>
  </si>
  <si>
    <t>曹沙会农贸市场</t>
  </si>
  <si>
    <t>农校西</t>
  </si>
  <si>
    <t>曹沙会住宅</t>
  </si>
  <si>
    <t>商贸城</t>
  </si>
  <si>
    <t>建设南路东侧</t>
  </si>
  <si>
    <t>电子城</t>
  </si>
  <si>
    <t>恢河南岸</t>
  </si>
  <si>
    <t>鄯阳街西延线北侧</t>
  </si>
  <si>
    <t>奥林匹克体育馆</t>
  </si>
  <si>
    <t>金沙路路东、民福街西延线南侧</t>
  </si>
  <si>
    <t>公共设施</t>
  </si>
  <si>
    <t>七里河滨河路南端</t>
  </si>
  <si>
    <t>七里河河道</t>
  </si>
  <si>
    <t>基础设施</t>
  </si>
  <si>
    <t>铺上加气站</t>
  </si>
  <si>
    <t>平朔一级路东、金三角东南</t>
  </si>
  <si>
    <t>居然仓储</t>
  </si>
  <si>
    <t>西环路东，市府街西延线北侧</t>
  </si>
  <si>
    <t>下团堡村北加油站</t>
  </si>
  <si>
    <t>西环路东侧、下团堡村西</t>
  </si>
  <si>
    <t>下团堡村南仓储用地</t>
  </si>
  <si>
    <t>西环路东、公交车站南</t>
  </si>
  <si>
    <t>连开中学</t>
  </si>
  <si>
    <t>南泉村南、铁路东</t>
  </si>
  <si>
    <t>科教用地</t>
  </si>
  <si>
    <t>秸秆</t>
  </si>
  <si>
    <t>富甲园区</t>
  </si>
  <si>
    <t>润雨工贸玻璃钢化厂</t>
  </si>
  <si>
    <t>天玛电液</t>
  </si>
  <si>
    <t>醋厂</t>
  </si>
  <si>
    <t>小泊村村南</t>
  </si>
  <si>
    <t>电力公司开关站</t>
  </si>
  <si>
    <t>安庄、司马泊</t>
  </si>
  <si>
    <t>南邢家河住宅</t>
  </si>
  <si>
    <t>南邢家河</t>
  </si>
  <si>
    <t>平朔东露矿</t>
  </si>
  <si>
    <t>小平易乡、下团堡乡</t>
  </si>
  <si>
    <t>铁路</t>
  </si>
  <si>
    <t>利民二期49.5MVW分电</t>
  </si>
  <si>
    <t>利民镇</t>
  </si>
  <si>
    <t>牛家岭48兆风电</t>
  </si>
  <si>
    <t>牛家岭</t>
  </si>
  <si>
    <t>朔山联络线</t>
  </si>
  <si>
    <t>小平易乡、神头镇</t>
  </si>
  <si>
    <t>合计</t>
  </si>
  <si>
    <t>平鲁区</t>
  </si>
  <si>
    <t>2015-5-1</t>
  </si>
  <si>
    <t>商服用地</t>
  </si>
  <si>
    <t>井坪镇上称沟村南侧、西环路西侧</t>
  </si>
  <si>
    <t>出让</t>
  </si>
  <si>
    <t>2020.4-2020.12</t>
  </si>
  <si>
    <t>2015-5-2</t>
  </si>
  <si>
    <t>2015-7</t>
  </si>
  <si>
    <t>白堂乡康家窑村</t>
  </si>
  <si>
    <t>2019-6</t>
  </si>
  <si>
    <t>白堂乡</t>
  </si>
  <si>
    <t>2019-13</t>
  </si>
  <si>
    <t>体育用地</t>
  </si>
  <si>
    <t>井坪镇井坪村</t>
  </si>
  <si>
    <t>划拨</t>
  </si>
  <si>
    <t>2019-17</t>
  </si>
  <si>
    <t>2019-18</t>
  </si>
  <si>
    <t>教育用地</t>
  </si>
  <si>
    <t>2020-13</t>
  </si>
  <si>
    <t>公共设施用地</t>
  </si>
  <si>
    <t>下面高乡马家湾村</t>
  </si>
  <si>
    <t>2020-15</t>
  </si>
  <si>
    <t>榆岭乡薛家港村</t>
  </si>
  <si>
    <t>2020-17</t>
  </si>
  <si>
    <t>井坪镇堡子沟村</t>
  </si>
  <si>
    <t>开发区</t>
  </si>
  <si>
    <t>2020-1</t>
  </si>
  <si>
    <t>神电固废园区污水处理厂</t>
  </si>
  <si>
    <t>神电固废综合利用园区南片区</t>
  </si>
  <si>
    <t>公用设施用地</t>
  </si>
  <si>
    <t>2020-2</t>
  </si>
  <si>
    <t>红旗牧场供水厂</t>
  </si>
  <si>
    <t>红旗牧场危房改造项目南侧，朔南大道西侧</t>
  </si>
  <si>
    <t>2020-3</t>
  </si>
  <si>
    <t>工业项目</t>
  </si>
  <si>
    <t xml:space="preserve"> 神电固废综合利用园区</t>
  </si>
  <si>
    <t>公开出让</t>
  </si>
  <si>
    <t>2020-4</t>
  </si>
  <si>
    <t xml:space="preserve"> 新兴产业园区南环路以南，经二路以东</t>
  </si>
  <si>
    <t>2020-5</t>
  </si>
  <si>
    <t>新兴产业园区南环路以南，经二路以东</t>
  </si>
  <si>
    <t>2020-6</t>
  </si>
  <si>
    <t>2020-7</t>
  </si>
  <si>
    <t xml:space="preserve"> 新兴产业园区南环路以南，经二路以东，纬四路以南</t>
  </si>
  <si>
    <t>2020-8</t>
  </si>
  <si>
    <t>2020-9</t>
  </si>
  <si>
    <t xml:space="preserve"> 红旗牧场国防教育基地以南，朔南大道以东</t>
  </si>
  <si>
    <t>2020-10</t>
  </si>
  <si>
    <t>中学</t>
  </si>
  <si>
    <t xml:space="preserve"> 红旗牧场学府街北侧，朔南大道西侧</t>
  </si>
  <si>
    <t>2020-11</t>
  </si>
  <si>
    <t>迎宾大道二期</t>
  </si>
  <si>
    <t>滋润乡</t>
  </si>
  <si>
    <t>公路用地</t>
  </si>
  <si>
    <t>2020-12</t>
  </si>
  <si>
    <t>起步区路网二期</t>
  </si>
  <si>
    <t>红旗牧场三分场</t>
  </si>
  <si>
    <t>麻家梁煤矿</t>
  </si>
  <si>
    <t>红旗牧场</t>
  </si>
  <si>
    <t>采矿用地</t>
  </si>
  <si>
    <t>2020-14</t>
  </si>
  <si>
    <t>麻家梁煤矿运煤栈道</t>
  </si>
  <si>
    <t>新兴产业园</t>
  </si>
  <si>
    <t>2020-16</t>
  </si>
  <si>
    <t>2020-18</t>
  </si>
  <si>
    <t>麻家梁生活服务区</t>
  </si>
  <si>
    <t>居住用地</t>
  </si>
  <si>
    <t>2020-19</t>
  </si>
  <si>
    <t>2020-20</t>
  </si>
  <si>
    <t>红旗牧场社区医院</t>
  </si>
  <si>
    <t>2020-21</t>
  </si>
  <si>
    <t>新兴产业园区污水处理厂</t>
  </si>
  <si>
    <t>新兴产业园区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</si>
</sst>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</numFmts>
  <fonts count="28">
    <font>
      <sz val="12"/>
      <name val="宋体"/>
      <family val="0"/>
    </font>
    <font>
      <sz val="16"/>
      <name val="仿宋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8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18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27" fillId="0" borderId="8" applyNumberFormat="0" applyFill="0" applyAlignment="0" applyProtection="0"/>
    <xf numFmtId="0" fontId="26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justify" vertical="top" wrapText="1"/>
    </xf>
    <xf numFmtId="57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57" fontId="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2.375" style="5" customWidth="1"/>
    <col min="2" max="2" width="4.625" style="5" customWidth="1"/>
    <col min="3" max="3" width="9.625" style="5" customWidth="1"/>
    <col min="4" max="4" width="19.875" style="5" customWidth="1"/>
    <col min="5" max="5" width="19.375" style="5" customWidth="1"/>
    <col min="6" max="6" width="11.00390625" style="5" customWidth="1"/>
    <col min="7" max="7" width="18.50390625" style="5" customWidth="1"/>
    <col min="8" max="8" width="8.375" style="5" customWidth="1"/>
    <col min="9" max="9" width="10.625" style="5" customWidth="1"/>
    <col min="10" max="10" width="5.50390625" style="6" customWidth="1"/>
    <col min="11" max="11" width="11.625" style="6" customWidth="1"/>
    <col min="12" max="12" width="5.50390625" style="6" customWidth="1"/>
    <col min="13" max="13" width="11.625" style="6" customWidth="1"/>
    <col min="14" max="16384" width="9.00390625" style="6" customWidth="1"/>
  </cols>
  <sheetData>
    <row r="1" spans="1:13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29"/>
      <c r="K1" s="30"/>
      <c r="L1" s="29"/>
      <c r="M1" s="30"/>
    </row>
    <row r="2" spans="1:13" s="1" customFormat="1" ht="30.75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31"/>
      <c r="K2" s="31"/>
      <c r="L2" s="31"/>
      <c r="M2" s="31"/>
    </row>
    <row r="3" spans="1:13" s="2" customFormat="1" ht="27" customHeight="1">
      <c r="A3" s="10" t="s">
        <v>10</v>
      </c>
      <c r="B3" s="11">
        <v>1</v>
      </c>
      <c r="C3" s="12"/>
      <c r="D3" s="13" t="s">
        <v>11</v>
      </c>
      <c r="E3" s="14" t="s">
        <v>12</v>
      </c>
      <c r="F3" s="15">
        <v>0.3196</v>
      </c>
      <c r="G3" s="14" t="s">
        <v>13</v>
      </c>
      <c r="H3" s="11"/>
      <c r="I3" s="11" t="s">
        <v>14</v>
      </c>
      <c r="J3" s="32" t="s">
        <v>15</v>
      </c>
      <c r="K3" s="32">
        <f>F3+F6+F11+F19+F20+F21+F22+F24+F32+F34+F49+F50+F51</f>
        <v>16.2717</v>
      </c>
      <c r="L3" s="32" t="s">
        <v>16</v>
      </c>
      <c r="M3" s="32">
        <f>F8+F13+F18+F33+F35+F37+F38+F39+F40+F41+F44+F45+F52+F57+F63+F64+F65+F66+F67+F68+F69+F73+F75+F76+F77+F79</f>
        <v>218.06607300000002</v>
      </c>
    </row>
    <row r="4" spans="1:13" s="2" customFormat="1" ht="27" customHeight="1">
      <c r="A4" s="10"/>
      <c r="B4" s="11">
        <v>2</v>
      </c>
      <c r="C4" s="16"/>
      <c r="D4" s="14" t="s">
        <v>17</v>
      </c>
      <c r="E4" s="14" t="s">
        <v>18</v>
      </c>
      <c r="F4" s="17">
        <v>4.354</v>
      </c>
      <c r="G4" s="14" t="s">
        <v>17</v>
      </c>
      <c r="H4" s="11"/>
      <c r="I4" s="11" t="s">
        <v>14</v>
      </c>
      <c r="J4" s="32" t="s">
        <v>19</v>
      </c>
      <c r="K4" s="32">
        <f>F10++F27+F28+F29+F30+F31+F36+F53+F54+F55+F56+F58+F61+F62+F80+F81+F70</f>
        <v>65.096539</v>
      </c>
      <c r="L4" s="32" t="s">
        <v>20</v>
      </c>
      <c r="M4" s="32">
        <f>F43+F46+F71+F72+F74</f>
        <v>178.2533</v>
      </c>
    </row>
    <row r="5" spans="1:13" s="2" customFormat="1" ht="27" customHeight="1">
      <c r="A5" s="10"/>
      <c r="B5" s="11">
        <v>3</v>
      </c>
      <c r="C5" s="16"/>
      <c r="D5" s="14" t="s">
        <v>21</v>
      </c>
      <c r="E5" s="18" t="s">
        <v>22</v>
      </c>
      <c r="F5" s="17">
        <v>26.7257</v>
      </c>
      <c r="G5" s="14" t="s">
        <v>17</v>
      </c>
      <c r="H5" s="11"/>
      <c r="I5" s="11" t="s">
        <v>14</v>
      </c>
      <c r="J5" s="32" t="s">
        <v>23</v>
      </c>
      <c r="K5" s="32">
        <v>0</v>
      </c>
      <c r="L5" s="32" t="s">
        <v>24</v>
      </c>
      <c r="M5" s="32">
        <v>0</v>
      </c>
    </row>
    <row r="6" spans="1:13" s="2" customFormat="1" ht="27" customHeight="1">
      <c r="A6" s="10"/>
      <c r="B6" s="11">
        <v>4</v>
      </c>
      <c r="C6" s="16"/>
      <c r="D6" s="14" t="s">
        <v>25</v>
      </c>
      <c r="E6" s="19" t="s">
        <v>26</v>
      </c>
      <c r="F6" s="17">
        <v>1.3752</v>
      </c>
      <c r="G6" s="14" t="s">
        <v>13</v>
      </c>
      <c r="H6" s="11"/>
      <c r="I6" s="11" t="s">
        <v>14</v>
      </c>
      <c r="J6" s="32" t="s">
        <v>27</v>
      </c>
      <c r="K6" s="32">
        <f>F4+F5+F7+F9+F12+F14+F15+F16+F17+F23+F25+F26+F42+F78</f>
        <v>123.53510000000003</v>
      </c>
      <c r="L6" s="32"/>
      <c r="M6" s="32"/>
    </row>
    <row r="7" spans="1:13" s="2" customFormat="1" ht="27" customHeight="1">
      <c r="A7" s="10"/>
      <c r="B7" s="11">
        <v>5</v>
      </c>
      <c r="C7" s="16"/>
      <c r="D7" s="14" t="s">
        <v>28</v>
      </c>
      <c r="E7" s="19" t="s">
        <v>29</v>
      </c>
      <c r="F7" s="17">
        <v>3.2893</v>
      </c>
      <c r="G7" s="14" t="s">
        <v>30</v>
      </c>
      <c r="H7" s="11"/>
      <c r="I7" s="11" t="s">
        <v>14</v>
      </c>
      <c r="J7" s="32" t="s">
        <v>31</v>
      </c>
      <c r="K7" s="32">
        <f>SUM(K3:K6,M3:M5)</f>
        <v>601.222712</v>
      </c>
      <c r="L7" s="32"/>
      <c r="M7" s="32"/>
    </row>
    <row r="8" spans="1:13" s="2" customFormat="1" ht="27" customHeight="1">
      <c r="A8" s="10"/>
      <c r="B8" s="11">
        <v>6</v>
      </c>
      <c r="C8" s="16"/>
      <c r="D8" s="14" t="s">
        <v>32</v>
      </c>
      <c r="E8" s="19" t="s">
        <v>33</v>
      </c>
      <c r="F8" s="17">
        <v>2.3898</v>
      </c>
      <c r="G8" s="14" t="s">
        <v>34</v>
      </c>
      <c r="H8" s="11"/>
      <c r="I8" s="11" t="s">
        <v>14</v>
      </c>
      <c r="J8" s="32" t="s">
        <v>35</v>
      </c>
      <c r="K8" s="32">
        <f>F47+F59+F82</f>
        <v>601.222712</v>
      </c>
      <c r="L8" s="32"/>
      <c r="M8" s="32"/>
    </row>
    <row r="9" spans="1:13" s="2" customFormat="1" ht="27" customHeight="1">
      <c r="A9" s="10"/>
      <c r="B9" s="11">
        <v>7</v>
      </c>
      <c r="C9" s="16"/>
      <c r="D9" s="14" t="s">
        <v>36</v>
      </c>
      <c r="E9" s="19" t="s">
        <v>37</v>
      </c>
      <c r="F9" s="17">
        <v>23.8088</v>
      </c>
      <c r="G9" s="14" t="s">
        <v>38</v>
      </c>
      <c r="H9" s="11"/>
      <c r="I9" s="11" t="s">
        <v>14</v>
      </c>
      <c r="J9" s="32"/>
      <c r="K9" s="32"/>
      <c r="L9" s="32"/>
      <c r="M9" s="32"/>
    </row>
    <row r="10" spans="1:13" s="2" customFormat="1" ht="27" customHeight="1">
      <c r="A10" s="10"/>
      <c r="B10" s="11">
        <v>8</v>
      </c>
      <c r="C10" s="16"/>
      <c r="D10" s="14" t="s">
        <v>39</v>
      </c>
      <c r="E10" s="19" t="s">
        <v>40</v>
      </c>
      <c r="F10" s="17">
        <v>14.7613</v>
      </c>
      <c r="G10" s="14" t="s">
        <v>41</v>
      </c>
      <c r="H10" s="11"/>
      <c r="I10" s="11" t="s">
        <v>14</v>
      </c>
      <c r="J10" s="32"/>
      <c r="K10" s="32"/>
      <c r="L10" s="32"/>
      <c r="M10" s="32"/>
    </row>
    <row r="11" spans="1:13" s="2" customFormat="1" ht="27" customHeight="1">
      <c r="A11" s="10"/>
      <c r="B11" s="11">
        <v>9</v>
      </c>
      <c r="C11" s="16"/>
      <c r="D11" s="14" t="s">
        <v>42</v>
      </c>
      <c r="E11" s="19" t="s">
        <v>43</v>
      </c>
      <c r="F11" s="17">
        <v>0.51</v>
      </c>
      <c r="G11" s="14" t="s">
        <v>44</v>
      </c>
      <c r="H11" s="11"/>
      <c r="I11" s="11" t="s">
        <v>14</v>
      </c>
      <c r="J11" s="32"/>
      <c r="K11" s="32"/>
      <c r="L11" s="32"/>
      <c r="M11" s="32"/>
    </row>
    <row r="12" spans="1:13" s="2" customFormat="1" ht="27" customHeight="1">
      <c r="A12" s="10"/>
      <c r="B12" s="11">
        <v>10</v>
      </c>
      <c r="C12" s="16"/>
      <c r="D12" s="14" t="s">
        <v>45</v>
      </c>
      <c r="E12" s="19" t="s">
        <v>46</v>
      </c>
      <c r="F12" s="17">
        <v>15.7461</v>
      </c>
      <c r="G12" s="14" t="s">
        <v>17</v>
      </c>
      <c r="H12" s="11"/>
      <c r="I12" s="11" t="s">
        <v>14</v>
      </c>
      <c r="J12" s="32"/>
      <c r="K12" s="32"/>
      <c r="L12" s="32"/>
      <c r="M12" s="32"/>
    </row>
    <row r="13" spans="1:13" s="2" customFormat="1" ht="27" customHeight="1">
      <c r="A13" s="10"/>
      <c r="B13" s="11">
        <v>11</v>
      </c>
      <c r="C13" s="16"/>
      <c r="D13" s="14" t="s">
        <v>47</v>
      </c>
      <c r="E13" s="19" t="s">
        <v>48</v>
      </c>
      <c r="F13" s="17">
        <v>8.4739</v>
      </c>
      <c r="G13" s="14" t="s">
        <v>49</v>
      </c>
      <c r="H13" s="11"/>
      <c r="I13" s="11" t="s">
        <v>14</v>
      </c>
      <c r="J13" s="32"/>
      <c r="K13" s="32"/>
      <c r="L13" s="32"/>
      <c r="M13" s="32"/>
    </row>
    <row r="14" spans="1:13" s="2" customFormat="1" ht="27" customHeight="1">
      <c r="A14" s="10"/>
      <c r="B14" s="11">
        <v>12</v>
      </c>
      <c r="C14" s="16"/>
      <c r="D14" s="14" t="s">
        <v>50</v>
      </c>
      <c r="E14" s="19" t="s">
        <v>46</v>
      </c>
      <c r="F14" s="17">
        <v>2.2189</v>
      </c>
      <c r="G14" s="14" t="s">
        <v>30</v>
      </c>
      <c r="H14" s="11"/>
      <c r="I14" s="11" t="s">
        <v>14</v>
      </c>
      <c r="J14" s="32"/>
      <c r="K14" s="32"/>
      <c r="L14" s="32"/>
      <c r="M14" s="32"/>
    </row>
    <row r="15" spans="1:13" s="2" customFormat="1" ht="27" customHeight="1">
      <c r="A15" s="10"/>
      <c r="B15" s="11">
        <v>13</v>
      </c>
      <c r="C15" s="16"/>
      <c r="D15" s="14" t="s">
        <v>51</v>
      </c>
      <c r="E15" s="19" t="s">
        <v>52</v>
      </c>
      <c r="F15" s="17">
        <v>7.8668</v>
      </c>
      <c r="G15" s="14" t="s">
        <v>30</v>
      </c>
      <c r="H15" s="11"/>
      <c r="I15" s="11" t="s">
        <v>14</v>
      </c>
      <c r="J15" s="32"/>
      <c r="K15" s="32"/>
      <c r="L15" s="32"/>
      <c r="M15" s="32"/>
    </row>
    <row r="16" spans="1:13" s="2" customFormat="1" ht="27" customHeight="1">
      <c r="A16" s="10"/>
      <c r="B16" s="11">
        <v>14</v>
      </c>
      <c r="C16" s="16"/>
      <c r="D16" s="14" t="s">
        <v>53</v>
      </c>
      <c r="E16" s="18" t="s">
        <v>54</v>
      </c>
      <c r="F16" s="17">
        <v>4.6551</v>
      </c>
      <c r="G16" s="14" t="s">
        <v>17</v>
      </c>
      <c r="H16" s="11"/>
      <c r="I16" s="11" t="s">
        <v>14</v>
      </c>
      <c r="J16" s="32"/>
      <c r="K16" s="32"/>
      <c r="L16" s="32"/>
      <c r="M16" s="32"/>
    </row>
    <row r="17" spans="1:13" s="2" customFormat="1" ht="27" customHeight="1">
      <c r="A17" s="10"/>
      <c r="B17" s="11">
        <v>15</v>
      </c>
      <c r="C17" s="16"/>
      <c r="D17" s="14" t="s">
        <v>55</v>
      </c>
      <c r="E17" s="19" t="s">
        <v>56</v>
      </c>
      <c r="F17" s="17">
        <v>0.531</v>
      </c>
      <c r="G17" s="14" t="s">
        <v>17</v>
      </c>
      <c r="H17" s="11"/>
      <c r="I17" s="11" t="s">
        <v>14</v>
      </c>
      <c r="J17" s="32"/>
      <c r="K17" s="32"/>
      <c r="L17" s="32"/>
      <c r="M17" s="32"/>
    </row>
    <row r="18" spans="1:13" s="2" customFormat="1" ht="27" customHeight="1">
      <c r="A18" s="10"/>
      <c r="B18" s="11">
        <v>16</v>
      </c>
      <c r="C18" s="16"/>
      <c r="D18" s="14" t="s">
        <v>57</v>
      </c>
      <c r="E18" s="19" t="s">
        <v>58</v>
      </c>
      <c r="F18" s="17">
        <v>8.9075</v>
      </c>
      <c r="G18" s="14" t="s">
        <v>59</v>
      </c>
      <c r="H18" s="11"/>
      <c r="I18" s="11" t="s">
        <v>14</v>
      </c>
      <c r="J18" s="32"/>
      <c r="K18" s="32"/>
      <c r="L18" s="32"/>
      <c r="M18" s="32"/>
    </row>
    <row r="19" spans="1:13" s="2" customFormat="1" ht="27" customHeight="1">
      <c r="A19" s="10"/>
      <c r="B19" s="11">
        <v>17</v>
      </c>
      <c r="C19" s="16"/>
      <c r="D19" s="14" t="s">
        <v>60</v>
      </c>
      <c r="E19" s="19" t="s">
        <v>61</v>
      </c>
      <c r="F19" s="17">
        <v>1.4449</v>
      </c>
      <c r="G19" s="14" t="s">
        <v>13</v>
      </c>
      <c r="H19" s="11"/>
      <c r="I19" s="11" t="s">
        <v>14</v>
      </c>
      <c r="J19" s="32"/>
      <c r="K19" s="32"/>
      <c r="L19" s="32"/>
      <c r="M19" s="32"/>
    </row>
    <row r="20" spans="1:13" s="2" customFormat="1" ht="27" customHeight="1">
      <c r="A20" s="10"/>
      <c r="B20" s="11">
        <v>18</v>
      </c>
      <c r="C20" s="16"/>
      <c r="D20" s="14" t="s">
        <v>60</v>
      </c>
      <c r="E20" s="19" t="s">
        <v>61</v>
      </c>
      <c r="F20" s="17">
        <v>5.2535</v>
      </c>
      <c r="G20" s="14" t="s">
        <v>13</v>
      </c>
      <c r="H20" s="11"/>
      <c r="I20" s="11" t="s">
        <v>14</v>
      </c>
      <c r="J20" s="32"/>
      <c r="K20" s="32"/>
      <c r="L20" s="32"/>
      <c r="M20" s="32"/>
    </row>
    <row r="21" spans="1:13" s="2" customFormat="1" ht="27" customHeight="1">
      <c r="A21" s="10"/>
      <c r="B21" s="11">
        <v>19</v>
      </c>
      <c r="C21" s="16"/>
      <c r="D21" s="14" t="s">
        <v>62</v>
      </c>
      <c r="E21" s="19" t="s">
        <v>63</v>
      </c>
      <c r="F21" s="17">
        <v>0.7318</v>
      </c>
      <c r="G21" s="14" t="s">
        <v>13</v>
      </c>
      <c r="H21" s="11"/>
      <c r="I21" s="11" t="s">
        <v>14</v>
      </c>
      <c r="J21" s="32"/>
      <c r="K21" s="32"/>
      <c r="L21" s="32"/>
      <c r="M21" s="32"/>
    </row>
    <row r="22" spans="1:13" s="2" customFormat="1" ht="27" customHeight="1">
      <c r="A22" s="10" t="s">
        <v>10</v>
      </c>
      <c r="B22" s="11">
        <v>20</v>
      </c>
      <c r="C22" s="16"/>
      <c r="D22" s="14" t="s">
        <v>64</v>
      </c>
      <c r="E22" s="19" t="s">
        <v>65</v>
      </c>
      <c r="F22" s="17">
        <v>2.0001</v>
      </c>
      <c r="G22" s="14" t="s">
        <v>13</v>
      </c>
      <c r="H22" s="11"/>
      <c r="I22" s="11" t="s">
        <v>14</v>
      </c>
      <c r="J22" s="32"/>
      <c r="K22" s="32"/>
      <c r="L22" s="32"/>
      <c r="M22" s="32"/>
    </row>
    <row r="23" spans="1:13" s="2" customFormat="1" ht="27" customHeight="1">
      <c r="A23" s="10"/>
      <c r="B23" s="11">
        <v>21</v>
      </c>
      <c r="C23" s="16"/>
      <c r="D23" s="14" t="s">
        <v>66</v>
      </c>
      <c r="E23" s="19" t="s">
        <v>65</v>
      </c>
      <c r="F23" s="17">
        <v>2.0001</v>
      </c>
      <c r="G23" s="14" t="s">
        <v>17</v>
      </c>
      <c r="H23" s="11"/>
      <c r="I23" s="11" t="s">
        <v>14</v>
      </c>
      <c r="J23" s="32"/>
      <c r="K23" s="32"/>
      <c r="L23" s="32"/>
      <c r="M23" s="32"/>
    </row>
    <row r="24" spans="1:13" s="2" customFormat="1" ht="27" customHeight="1">
      <c r="A24" s="10"/>
      <c r="B24" s="11">
        <v>22</v>
      </c>
      <c r="C24" s="16"/>
      <c r="D24" s="14" t="s">
        <v>67</v>
      </c>
      <c r="E24" s="19" t="s">
        <v>68</v>
      </c>
      <c r="F24" s="17">
        <v>0.9833</v>
      </c>
      <c r="G24" s="14" t="s">
        <v>13</v>
      </c>
      <c r="H24" s="11"/>
      <c r="I24" s="11" t="s">
        <v>14</v>
      </c>
      <c r="J24" s="32"/>
      <c r="K24" s="32"/>
      <c r="L24" s="32"/>
      <c r="M24" s="32"/>
    </row>
    <row r="25" spans="1:13" s="2" customFormat="1" ht="27" customHeight="1">
      <c r="A25" s="10"/>
      <c r="B25" s="11">
        <v>23</v>
      </c>
      <c r="C25" s="16"/>
      <c r="D25" s="14" t="s">
        <v>69</v>
      </c>
      <c r="E25" s="19" t="s">
        <v>70</v>
      </c>
      <c r="F25" s="17">
        <v>21.2715</v>
      </c>
      <c r="G25" s="14" t="s">
        <v>30</v>
      </c>
      <c r="H25" s="11"/>
      <c r="I25" s="11" t="s">
        <v>14</v>
      </c>
      <c r="J25" s="32"/>
      <c r="K25" s="32"/>
      <c r="L25" s="32"/>
      <c r="M25" s="32"/>
    </row>
    <row r="26" spans="1:13" s="2" customFormat="1" ht="27" customHeight="1">
      <c r="A26" s="10"/>
      <c r="B26" s="11">
        <v>24</v>
      </c>
      <c r="C26" s="16"/>
      <c r="D26" s="14" t="s">
        <v>30</v>
      </c>
      <c r="E26" s="19" t="s">
        <v>71</v>
      </c>
      <c r="F26" s="17">
        <v>1.3786</v>
      </c>
      <c r="G26" s="14" t="s">
        <v>30</v>
      </c>
      <c r="H26" s="11"/>
      <c r="I26" s="11" t="s">
        <v>14</v>
      </c>
      <c r="J26" s="32"/>
      <c r="K26" s="32"/>
      <c r="L26" s="32"/>
      <c r="M26" s="32"/>
    </row>
    <row r="27" spans="1:13" s="2" customFormat="1" ht="27" customHeight="1">
      <c r="A27" s="10"/>
      <c r="B27" s="11">
        <v>25</v>
      </c>
      <c r="C27" s="16"/>
      <c r="D27" s="14" t="s">
        <v>72</v>
      </c>
      <c r="E27" s="18" t="s">
        <v>73</v>
      </c>
      <c r="F27" s="17">
        <v>19.512</v>
      </c>
      <c r="G27" s="14" t="s">
        <v>74</v>
      </c>
      <c r="H27" s="11"/>
      <c r="I27" s="11" t="s">
        <v>14</v>
      </c>
      <c r="J27" s="32"/>
      <c r="K27" s="32"/>
      <c r="L27" s="32"/>
      <c r="M27" s="32"/>
    </row>
    <row r="28" spans="1:13" s="2" customFormat="1" ht="27" customHeight="1">
      <c r="A28" s="10"/>
      <c r="B28" s="11">
        <v>26</v>
      </c>
      <c r="C28" s="16"/>
      <c r="D28" s="14" t="s">
        <v>72</v>
      </c>
      <c r="E28" s="18" t="s">
        <v>73</v>
      </c>
      <c r="F28" s="17">
        <v>0.3813</v>
      </c>
      <c r="G28" s="14" t="s">
        <v>74</v>
      </c>
      <c r="H28" s="11"/>
      <c r="I28" s="11" t="s">
        <v>14</v>
      </c>
      <c r="J28" s="32"/>
      <c r="K28" s="32"/>
      <c r="L28" s="32"/>
      <c r="M28" s="32"/>
    </row>
    <row r="29" spans="1:13" s="2" customFormat="1" ht="27" customHeight="1">
      <c r="A29" s="10"/>
      <c r="B29" s="11">
        <v>27</v>
      </c>
      <c r="C29" s="16"/>
      <c r="D29" s="14" t="s">
        <v>75</v>
      </c>
      <c r="E29" s="19" t="s">
        <v>76</v>
      </c>
      <c r="F29" s="17">
        <v>0.913</v>
      </c>
      <c r="G29" s="14" t="s">
        <v>77</v>
      </c>
      <c r="H29" s="11"/>
      <c r="I29" s="11" t="s">
        <v>14</v>
      </c>
      <c r="J29" s="32"/>
      <c r="K29" s="32"/>
      <c r="L29" s="32"/>
      <c r="M29" s="32"/>
    </row>
    <row r="30" spans="1:13" s="2" customFormat="1" ht="27" customHeight="1">
      <c r="A30" s="10"/>
      <c r="B30" s="11">
        <v>28</v>
      </c>
      <c r="C30" s="16"/>
      <c r="D30" s="14" t="s">
        <v>75</v>
      </c>
      <c r="E30" s="19" t="s">
        <v>76</v>
      </c>
      <c r="F30" s="17">
        <v>1.247</v>
      </c>
      <c r="G30" s="14" t="s">
        <v>77</v>
      </c>
      <c r="H30" s="11"/>
      <c r="I30" s="11" t="s">
        <v>14</v>
      </c>
      <c r="J30" s="32"/>
      <c r="K30" s="32"/>
      <c r="L30" s="32"/>
      <c r="M30" s="32"/>
    </row>
    <row r="31" spans="1:13" s="2" customFormat="1" ht="27" customHeight="1">
      <c r="A31" s="10"/>
      <c r="B31" s="11">
        <v>29</v>
      </c>
      <c r="C31" s="16"/>
      <c r="D31" s="14" t="s">
        <v>75</v>
      </c>
      <c r="E31" s="19" t="s">
        <v>76</v>
      </c>
      <c r="F31" s="17">
        <v>0.9594</v>
      </c>
      <c r="G31" s="14" t="s">
        <v>77</v>
      </c>
      <c r="H31" s="11"/>
      <c r="I31" s="11" t="s">
        <v>14</v>
      </c>
      <c r="J31" s="32"/>
      <c r="K31" s="32"/>
      <c r="L31" s="32"/>
      <c r="M31" s="32"/>
    </row>
    <row r="32" spans="1:13" s="2" customFormat="1" ht="27" customHeight="1">
      <c r="A32" s="10"/>
      <c r="B32" s="11">
        <v>30</v>
      </c>
      <c r="C32" s="16"/>
      <c r="D32" s="14" t="s">
        <v>78</v>
      </c>
      <c r="E32" s="18" t="s">
        <v>79</v>
      </c>
      <c r="F32" s="17">
        <v>1.722</v>
      </c>
      <c r="G32" s="14" t="s">
        <v>13</v>
      </c>
      <c r="H32" s="11"/>
      <c r="I32" s="11" t="s">
        <v>14</v>
      </c>
      <c r="J32" s="32"/>
      <c r="K32" s="32"/>
      <c r="L32" s="32"/>
      <c r="M32" s="32"/>
    </row>
    <row r="33" spans="1:13" s="2" customFormat="1" ht="27" customHeight="1">
      <c r="A33" s="10"/>
      <c r="B33" s="11">
        <v>31</v>
      </c>
      <c r="C33" s="16"/>
      <c r="D33" s="14" t="s">
        <v>80</v>
      </c>
      <c r="E33" s="18" t="s">
        <v>81</v>
      </c>
      <c r="F33" s="17">
        <v>1.8803</v>
      </c>
      <c r="G33" s="14" t="s">
        <v>59</v>
      </c>
      <c r="H33" s="11"/>
      <c r="I33" s="11" t="s">
        <v>14</v>
      </c>
      <c r="J33" s="32"/>
      <c r="K33" s="32"/>
      <c r="L33" s="32"/>
      <c r="M33" s="32"/>
    </row>
    <row r="34" spans="1:13" s="2" customFormat="1" ht="27" customHeight="1">
      <c r="A34" s="10"/>
      <c r="B34" s="11">
        <v>32</v>
      </c>
      <c r="C34" s="16"/>
      <c r="D34" s="14" t="s">
        <v>82</v>
      </c>
      <c r="E34" s="18" t="s">
        <v>83</v>
      </c>
      <c r="F34" s="17">
        <v>0.54</v>
      </c>
      <c r="G34" s="14" t="s">
        <v>13</v>
      </c>
      <c r="H34" s="11"/>
      <c r="I34" s="11" t="s">
        <v>14</v>
      </c>
      <c r="J34" s="32"/>
      <c r="K34" s="32"/>
      <c r="L34" s="32"/>
      <c r="M34" s="32"/>
    </row>
    <row r="35" spans="1:13" s="2" customFormat="1" ht="27" customHeight="1">
      <c r="A35" s="10"/>
      <c r="B35" s="11">
        <v>33</v>
      </c>
      <c r="C35" s="16"/>
      <c r="D35" s="14" t="s">
        <v>84</v>
      </c>
      <c r="E35" s="18" t="s">
        <v>85</v>
      </c>
      <c r="F35" s="17">
        <v>0.9637</v>
      </c>
      <c r="G35" s="14" t="s">
        <v>59</v>
      </c>
      <c r="H35" s="11"/>
      <c r="I35" s="11" t="s">
        <v>14</v>
      </c>
      <c r="J35" s="32"/>
      <c r="K35" s="32"/>
      <c r="L35" s="32"/>
      <c r="M35" s="32"/>
    </row>
    <row r="36" spans="1:13" s="2" customFormat="1" ht="27" customHeight="1">
      <c r="A36" s="10"/>
      <c r="B36" s="11">
        <v>34</v>
      </c>
      <c r="C36" s="16"/>
      <c r="D36" s="14" t="s">
        <v>86</v>
      </c>
      <c r="E36" s="19" t="s">
        <v>87</v>
      </c>
      <c r="F36" s="17">
        <v>6.6668</v>
      </c>
      <c r="G36" s="14" t="s">
        <v>88</v>
      </c>
      <c r="H36" s="11"/>
      <c r="I36" s="11" t="s">
        <v>14</v>
      </c>
      <c r="J36" s="32"/>
      <c r="K36" s="32"/>
      <c r="L36" s="32"/>
      <c r="M36" s="32"/>
    </row>
    <row r="37" spans="1:13" s="2" customFormat="1" ht="27" customHeight="1">
      <c r="A37" s="10"/>
      <c r="B37" s="11">
        <v>35</v>
      </c>
      <c r="C37" s="16"/>
      <c r="D37" s="14" t="s">
        <v>89</v>
      </c>
      <c r="E37" s="19" t="s">
        <v>90</v>
      </c>
      <c r="F37" s="17">
        <v>8.558</v>
      </c>
      <c r="G37" s="14" t="s">
        <v>49</v>
      </c>
      <c r="H37" s="11"/>
      <c r="I37" s="11" t="s">
        <v>14</v>
      </c>
      <c r="J37" s="32"/>
      <c r="K37" s="32"/>
      <c r="L37" s="32"/>
      <c r="M37" s="32"/>
    </row>
    <row r="38" spans="1:13" s="2" customFormat="1" ht="27" customHeight="1">
      <c r="A38" s="10"/>
      <c r="B38" s="11">
        <v>36</v>
      </c>
      <c r="C38" s="16"/>
      <c r="D38" s="14" t="s">
        <v>91</v>
      </c>
      <c r="E38" s="19" t="s">
        <v>90</v>
      </c>
      <c r="F38" s="17">
        <v>1.259</v>
      </c>
      <c r="G38" s="14" t="s">
        <v>49</v>
      </c>
      <c r="H38" s="11"/>
      <c r="I38" s="11" t="s">
        <v>14</v>
      </c>
      <c r="J38" s="32"/>
      <c r="K38" s="32"/>
      <c r="L38" s="32"/>
      <c r="M38" s="32"/>
    </row>
    <row r="39" spans="1:13" s="2" customFormat="1" ht="27" customHeight="1">
      <c r="A39" s="10"/>
      <c r="B39" s="11">
        <v>37</v>
      </c>
      <c r="C39" s="16"/>
      <c r="D39" s="14" t="s">
        <v>92</v>
      </c>
      <c r="E39" s="19" t="s">
        <v>90</v>
      </c>
      <c r="F39" s="17">
        <v>3.5608</v>
      </c>
      <c r="G39" s="14" t="s">
        <v>49</v>
      </c>
      <c r="H39" s="11"/>
      <c r="I39" s="11" t="s">
        <v>14</v>
      </c>
      <c r="J39" s="32"/>
      <c r="K39" s="32"/>
      <c r="L39" s="32"/>
      <c r="M39" s="32"/>
    </row>
    <row r="40" spans="1:13" s="2" customFormat="1" ht="27" customHeight="1">
      <c r="A40" s="10"/>
      <c r="B40" s="11">
        <v>38</v>
      </c>
      <c r="C40" s="16"/>
      <c r="D40" s="14" t="s">
        <v>93</v>
      </c>
      <c r="E40" s="19" t="s">
        <v>94</v>
      </c>
      <c r="F40" s="17">
        <v>7.8725</v>
      </c>
      <c r="G40" s="14" t="s">
        <v>49</v>
      </c>
      <c r="H40" s="11"/>
      <c r="I40" s="11" t="s">
        <v>14</v>
      </c>
      <c r="J40" s="32"/>
      <c r="K40" s="32"/>
      <c r="L40" s="32"/>
      <c r="M40" s="32"/>
    </row>
    <row r="41" spans="1:13" s="2" customFormat="1" ht="27" customHeight="1">
      <c r="A41" s="10"/>
      <c r="B41" s="11">
        <v>39</v>
      </c>
      <c r="C41" s="16"/>
      <c r="D41" s="14" t="s">
        <v>95</v>
      </c>
      <c r="E41" s="19" t="s">
        <v>96</v>
      </c>
      <c r="F41" s="17">
        <v>2.0689</v>
      </c>
      <c r="G41" s="14" t="s">
        <v>49</v>
      </c>
      <c r="H41" s="11"/>
      <c r="I41" s="11" t="s">
        <v>14</v>
      </c>
      <c r="J41" s="32"/>
      <c r="K41" s="32"/>
      <c r="L41" s="32"/>
      <c r="M41" s="32"/>
    </row>
    <row r="42" spans="1:13" s="2" customFormat="1" ht="27" customHeight="1">
      <c r="A42" s="10"/>
      <c r="B42" s="11">
        <v>40</v>
      </c>
      <c r="C42" s="16"/>
      <c r="D42" s="14" t="s">
        <v>97</v>
      </c>
      <c r="E42" s="19" t="s">
        <v>98</v>
      </c>
      <c r="F42" s="17">
        <v>8.4226</v>
      </c>
      <c r="G42" s="14" t="s">
        <v>17</v>
      </c>
      <c r="H42" s="11"/>
      <c r="I42" s="11" t="s">
        <v>14</v>
      </c>
      <c r="J42" s="32"/>
      <c r="K42" s="32"/>
      <c r="L42" s="32"/>
      <c r="M42" s="32"/>
    </row>
    <row r="43" spans="1:13" s="2" customFormat="1" ht="27" customHeight="1">
      <c r="A43" s="10"/>
      <c r="B43" s="11">
        <v>41</v>
      </c>
      <c r="C43" s="16"/>
      <c r="D43" s="14" t="s">
        <v>99</v>
      </c>
      <c r="E43" s="19" t="s">
        <v>100</v>
      </c>
      <c r="F43" s="17">
        <v>54.4095</v>
      </c>
      <c r="G43" s="14" t="s">
        <v>101</v>
      </c>
      <c r="H43" s="11"/>
      <c r="I43" s="11" t="s">
        <v>14</v>
      </c>
      <c r="J43" s="32"/>
      <c r="K43" s="32"/>
      <c r="L43" s="32"/>
      <c r="M43" s="32"/>
    </row>
    <row r="44" spans="1:13" s="2" customFormat="1" ht="27" customHeight="1">
      <c r="A44" s="10"/>
      <c r="B44" s="11">
        <v>42</v>
      </c>
      <c r="C44" s="16"/>
      <c r="D44" s="14" t="s">
        <v>102</v>
      </c>
      <c r="E44" s="19" t="s">
        <v>103</v>
      </c>
      <c r="F44" s="17">
        <v>0.7451</v>
      </c>
      <c r="G44" s="14" t="s">
        <v>49</v>
      </c>
      <c r="H44" s="11"/>
      <c r="I44" s="11" t="s">
        <v>14</v>
      </c>
      <c r="J44" s="32"/>
      <c r="K44" s="32"/>
      <c r="L44" s="32"/>
      <c r="M44" s="32"/>
    </row>
    <row r="45" spans="1:13" s="2" customFormat="1" ht="27" customHeight="1">
      <c r="A45" s="10"/>
      <c r="B45" s="11">
        <v>43</v>
      </c>
      <c r="C45" s="16"/>
      <c r="D45" s="14" t="s">
        <v>104</v>
      </c>
      <c r="E45" s="19" t="s">
        <v>105</v>
      </c>
      <c r="F45" s="17">
        <v>1.3112</v>
      </c>
      <c r="G45" s="14" t="s">
        <v>49</v>
      </c>
      <c r="H45" s="11"/>
      <c r="I45" s="11" t="s">
        <v>14</v>
      </c>
      <c r="J45" s="32"/>
      <c r="K45" s="32"/>
      <c r="L45" s="32"/>
      <c r="M45" s="32"/>
    </row>
    <row r="46" spans="1:13" s="2" customFormat="1" ht="27" customHeight="1">
      <c r="A46" s="10"/>
      <c r="B46" s="11">
        <v>44</v>
      </c>
      <c r="C46" s="16"/>
      <c r="D46" s="14" t="s">
        <v>106</v>
      </c>
      <c r="E46" s="19" t="s">
        <v>107</v>
      </c>
      <c r="F46" s="17">
        <v>91.9771</v>
      </c>
      <c r="G46" s="14" t="s">
        <v>101</v>
      </c>
      <c r="H46" s="11"/>
      <c r="I46" s="11" t="s">
        <v>14</v>
      </c>
      <c r="J46" s="32"/>
      <c r="K46" s="32"/>
      <c r="L46" s="32"/>
      <c r="M46" s="32"/>
    </row>
    <row r="47" spans="1:13" s="3" customFormat="1" ht="27" customHeight="1">
      <c r="A47" s="10"/>
      <c r="B47" s="8" t="s">
        <v>108</v>
      </c>
      <c r="C47" s="8"/>
      <c r="D47" s="8"/>
      <c r="E47" s="8"/>
      <c r="F47" s="20">
        <f>SUM(F3:F46)</f>
        <v>375.967</v>
      </c>
      <c r="G47" s="8"/>
      <c r="H47" s="8"/>
      <c r="I47" s="8"/>
      <c r="J47" s="31"/>
      <c r="K47" s="31"/>
      <c r="L47" s="31"/>
      <c r="M47" s="31"/>
    </row>
    <row r="48" spans="1:13" s="1" customFormat="1" ht="30.75">
      <c r="A48" s="8" t="s">
        <v>1</v>
      </c>
      <c r="B48" s="8" t="s">
        <v>2</v>
      </c>
      <c r="C48" s="8" t="s">
        <v>3</v>
      </c>
      <c r="D48" s="8" t="s">
        <v>4</v>
      </c>
      <c r="E48" s="9" t="s">
        <v>5</v>
      </c>
      <c r="F48" s="8" t="s">
        <v>6</v>
      </c>
      <c r="G48" s="9" t="s">
        <v>7</v>
      </c>
      <c r="H48" s="8" t="s">
        <v>8</v>
      </c>
      <c r="I48" s="8" t="s">
        <v>9</v>
      </c>
      <c r="J48" s="31"/>
      <c r="K48" s="31"/>
      <c r="L48" s="31"/>
      <c r="M48" s="31"/>
    </row>
    <row r="49" spans="1:13" s="2" customFormat="1" ht="27" customHeight="1">
      <c r="A49" s="11" t="s">
        <v>109</v>
      </c>
      <c r="B49" s="21">
        <v>1</v>
      </c>
      <c r="C49" s="22" t="s">
        <v>110</v>
      </c>
      <c r="D49" s="23" t="s">
        <v>111</v>
      </c>
      <c r="E49" s="24" t="s">
        <v>112</v>
      </c>
      <c r="F49" s="25">
        <v>0.3082</v>
      </c>
      <c r="G49" s="21" t="s">
        <v>111</v>
      </c>
      <c r="H49" s="21" t="s">
        <v>113</v>
      </c>
      <c r="I49" s="23" t="s">
        <v>114</v>
      </c>
      <c r="J49" s="32"/>
      <c r="K49" s="32"/>
      <c r="L49" s="32"/>
      <c r="M49" s="32"/>
    </row>
    <row r="50" spans="1:13" s="2" customFormat="1" ht="27" customHeight="1">
      <c r="A50" s="11"/>
      <c r="B50" s="21">
        <v>2</v>
      </c>
      <c r="C50" s="22" t="s">
        <v>115</v>
      </c>
      <c r="D50" s="23" t="s">
        <v>111</v>
      </c>
      <c r="E50" s="24" t="s">
        <v>112</v>
      </c>
      <c r="F50" s="25">
        <v>0.4382</v>
      </c>
      <c r="G50" s="21" t="s">
        <v>111</v>
      </c>
      <c r="H50" s="21" t="s">
        <v>113</v>
      </c>
      <c r="I50" s="33" t="s">
        <v>114</v>
      </c>
      <c r="J50" s="32"/>
      <c r="K50" s="32"/>
      <c r="L50" s="32"/>
      <c r="M50" s="32"/>
    </row>
    <row r="51" spans="1:13" s="2" customFormat="1" ht="27" customHeight="1">
      <c r="A51" s="11"/>
      <c r="B51" s="21">
        <v>3</v>
      </c>
      <c r="C51" s="22" t="s">
        <v>116</v>
      </c>
      <c r="D51" s="23" t="s">
        <v>111</v>
      </c>
      <c r="E51" s="23" t="s">
        <v>117</v>
      </c>
      <c r="F51" s="25">
        <v>0.6449</v>
      </c>
      <c r="G51" s="21" t="s">
        <v>111</v>
      </c>
      <c r="H51" s="21" t="s">
        <v>113</v>
      </c>
      <c r="I51" s="33" t="s">
        <v>114</v>
      </c>
      <c r="J51" s="32"/>
      <c r="K51" s="32"/>
      <c r="L51" s="32"/>
      <c r="M51" s="32"/>
    </row>
    <row r="52" spans="1:13" s="2" customFormat="1" ht="27" customHeight="1">
      <c r="A52" s="11"/>
      <c r="B52" s="21">
        <v>4</v>
      </c>
      <c r="C52" s="21" t="s">
        <v>118</v>
      </c>
      <c r="D52" s="23" t="s">
        <v>34</v>
      </c>
      <c r="E52" s="23" t="s">
        <v>119</v>
      </c>
      <c r="F52" s="25">
        <v>2.0533</v>
      </c>
      <c r="G52" s="21" t="s">
        <v>34</v>
      </c>
      <c r="H52" s="21" t="s">
        <v>113</v>
      </c>
      <c r="I52" s="33" t="s">
        <v>114</v>
      </c>
      <c r="J52" s="32"/>
      <c r="K52" s="32"/>
      <c r="L52" s="32"/>
      <c r="M52" s="32"/>
    </row>
    <row r="53" spans="1:13" s="2" customFormat="1" ht="27" customHeight="1">
      <c r="A53" s="11"/>
      <c r="B53" s="21">
        <v>5</v>
      </c>
      <c r="C53" s="21" t="s">
        <v>120</v>
      </c>
      <c r="D53" s="23" t="s">
        <v>121</v>
      </c>
      <c r="E53" s="23" t="s">
        <v>122</v>
      </c>
      <c r="F53" s="25">
        <v>0.3804</v>
      </c>
      <c r="G53" s="21" t="s">
        <v>121</v>
      </c>
      <c r="H53" s="21" t="s">
        <v>123</v>
      </c>
      <c r="I53" s="33" t="s">
        <v>114</v>
      </c>
      <c r="J53" s="32"/>
      <c r="K53" s="32"/>
      <c r="L53" s="32"/>
      <c r="M53" s="32"/>
    </row>
    <row r="54" spans="1:13" s="2" customFormat="1" ht="27" customHeight="1">
      <c r="A54" s="11"/>
      <c r="B54" s="21">
        <v>6</v>
      </c>
      <c r="C54" s="22" t="s">
        <v>124</v>
      </c>
      <c r="D54" s="23" t="s">
        <v>121</v>
      </c>
      <c r="E54" s="23" t="s">
        <v>122</v>
      </c>
      <c r="F54" s="25">
        <v>0.8262</v>
      </c>
      <c r="G54" s="21" t="s">
        <v>121</v>
      </c>
      <c r="H54" s="21" t="s">
        <v>123</v>
      </c>
      <c r="I54" s="33" t="s">
        <v>114</v>
      </c>
      <c r="J54" s="32"/>
      <c r="K54" s="32"/>
      <c r="L54" s="32"/>
      <c r="M54" s="32"/>
    </row>
    <row r="55" spans="1:13" s="2" customFormat="1" ht="27" customHeight="1">
      <c r="A55" s="11"/>
      <c r="B55" s="21">
        <v>7</v>
      </c>
      <c r="C55" s="22" t="s">
        <v>125</v>
      </c>
      <c r="D55" s="23" t="s">
        <v>126</v>
      </c>
      <c r="E55" s="23" t="s">
        <v>122</v>
      </c>
      <c r="F55" s="25">
        <v>1.1404</v>
      </c>
      <c r="G55" s="21" t="s">
        <v>126</v>
      </c>
      <c r="H55" s="21" t="s">
        <v>123</v>
      </c>
      <c r="I55" s="33" t="s">
        <v>114</v>
      </c>
      <c r="J55" s="32"/>
      <c r="K55" s="32"/>
      <c r="L55" s="32"/>
      <c r="M55" s="32"/>
    </row>
    <row r="56" spans="1:13" s="2" customFormat="1" ht="27" customHeight="1">
      <c r="A56" s="11"/>
      <c r="B56" s="21">
        <v>8</v>
      </c>
      <c r="C56" s="22" t="s">
        <v>127</v>
      </c>
      <c r="D56" s="23" t="s">
        <v>128</v>
      </c>
      <c r="E56" s="23" t="s">
        <v>129</v>
      </c>
      <c r="F56" s="25">
        <v>0.2163</v>
      </c>
      <c r="G56" s="21" t="s">
        <v>128</v>
      </c>
      <c r="H56" s="21" t="s">
        <v>123</v>
      </c>
      <c r="I56" s="33" t="s">
        <v>114</v>
      </c>
      <c r="J56" s="32"/>
      <c r="K56" s="32"/>
      <c r="L56" s="32"/>
      <c r="M56" s="32"/>
    </row>
    <row r="57" spans="1:13" s="2" customFormat="1" ht="27" customHeight="1">
      <c r="A57" s="11"/>
      <c r="B57" s="21">
        <v>9</v>
      </c>
      <c r="C57" s="22" t="s">
        <v>130</v>
      </c>
      <c r="D57" s="23" t="s">
        <v>34</v>
      </c>
      <c r="E57" s="23" t="s">
        <v>131</v>
      </c>
      <c r="F57" s="25">
        <v>6.3652</v>
      </c>
      <c r="G57" s="21" t="s">
        <v>34</v>
      </c>
      <c r="H57" s="21" t="s">
        <v>113</v>
      </c>
      <c r="I57" s="33" t="s">
        <v>114</v>
      </c>
      <c r="J57" s="32"/>
      <c r="K57" s="32"/>
      <c r="L57" s="32"/>
      <c r="M57" s="32"/>
    </row>
    <row r="58" spans="1:13" s="2" customFormat="1" ht="27" customHeight="1">
      <c r="A58" s="11"/>
      <c r="B58" s="21">
        <v>10</v>
      </c>
      <c r="C58" s="22" t="s">
        <v>132</v>
      </c>
      <c r="D58" s="23" t="s">
        <v>121</v>
      </c>
      <c r="E58" s="23" t="s">
        <v>133</v>
      </c>
      <c r="F58" s="25">
        <v>0.1916</v>
      </c>
      <c r="G58" s="21" t="s">
        <v>121</v>
      </c>
      <c r="H58" s="21" t="s">
        <v>123</v>
      </c>
      <c r="I58" s="33" t="s">
        <v>114</v>
      </c>
      <c r="J58" s="32"/>
      <c r="K58" s="32"/>
      <c r="L58" s="32"/>
      <c r="M58" s="32"/>
    </row>
    <row r="59" spans="1:13" s="3" customFormat="1" ht="27" customHeight="1">
      <c r="A59" s="11"/>
      <c r="B59" s="8"/>
      <c r="C59" s="8"/>
      <c r="D59" s="8"/>
      <c r="E59" s="8"/>
      <c r="F59" s="20">
        <f>SUM(F49:F58)</f>
        <v>12.5647</v>
      </c>
      <c r="G59" s="8"/>
      <c r="H59" s="8"/>
      <c r="I59" s="8"/>
      <c r="J59" s="31"/>
      <c r="K59" s="31"/>
      <c r="L59" s="31"/>
      <c r="M59" s="31"/>
    </row>
    <row r="60" spans="1:13" s="4" customFormat="1" ht="30.75">
      <c r="A60" s="8" t="s">
        <v>1</v>
      </c>
      <c r="B60" s="8" t="s">
        <v>2</v>
      </c>
      <c r="C60" s="26" t="s">
        <v>3</v>
      </c>
      <c r="D60" s="8" t="s">
        <v>4</v>
      </c>
      <c r="E60" s="8" t="s">
        <v>5</v>
      </c>
      <c r="F60" s="8" t="s">
        <v>6</v>
      </c>
      <c r="G60" s="8" t="s">
        <v>7</v>
      </c>
      <c r="H60" s="8" t="s">
        <v>8</v>
      </c>
      <c r="I60" s="34" t="s">
        <v>9</v>
      </c>
      <c r="J60" s="35"/>
      <c r="K60" s="35"/>
      <c r="L60" s="35"/>
      <c r="M60" s="35"/>
    </row>
    <row r="61" spans="1:13" s="2" customFormat="1" ht="27" customHeight="1">
      <c r="A61" s="10" t="s">
        <v>134</v>
      </c>
      <c r="B61" s="11">
        <v>1</v>
      </c>
      <c r="C61" s="16" t="s">
        <v>135</v>
      </c>
      <c r="D61" s="27" t="s">
        <v>136</v>
      </c>
      <c r="E61" s="27" t="s">
        <v>137</v>
      </c>
      <c r="F61" s="28">
        <v>2.665976</v>
      </c>
      <c r="G61" s="11" t="s">
        <v>138</v>
      </c>
      <c r="H61" s="11" t="s">
        <v>123</v>
      </c>
      <c r="I61" s="36">
        <v>43922</v>
      </c>
      <c r="J61" s="32"/>
      <c r="K61" s="32"/>
      <c r="L61" s="32"/>
      <c r="M61" s="32"/>
    </row>
    <row r="62" spans="1:13" s="2" customFormat="1" ht="27" customHeight="1">
      <c r="A62" s="10"/>
      <c r="B62" s="11">
        <v>2</v>
      </c>
      <c r="C62" s="16" t="s">
        <v>139</v>
      </c>
      <c r="D62" s="11" t="s">
        <v>140</v>
      </c>
      <c r="E62" s="27" t="s">
        <v>141</v>
      </c>
      <c r="F62" s="28">
        <v>0.271563</v>
      </c>
      <c r="G62" s="11" t="s">
        <v>138</v>
      </c>
      <c r="H62" s="11" t="s">
        <v>123</v>
      </c>
      <c r="I62" s="36">
        <v>43923</v>
      </c>
      <c r="J62" s="32"/>
      <c r="K62" s="32"/>
      <c r="L62" s="32"/>
      <c r="M62" s="32"/>
    </row>
    <row r="63" spans="1:13" s="2" customFormat="1" ht="27" customHeight="1">
      <c r="A63" s="10" t="s">
        <v>134</v>
      </c>
      <c r="B63" s="11">
        <v>3</v>
      </c>
      <c r="C63" s="16" t="s">
        <v>142</v>
      </c>
      <c r="D63" s="11" t="s">
        <v>143</v>
      </c>
      <c r="E63" s="27" t="s">
        <v>144</v>
      </c>
      <c r="F63" s="28">
        <v>2.11793</v>
      </c>
      <c r="G63" s="11" t="s">
        <v>34</v>
      </c>
      <c r="H63" s="11" t="s">
        <v>145</v>
      </c>
      <c r="I63" s="36">
        <v>43924</v>
      </c>
      <c r="J63" s="32"/>
      <c r="K63" s="32"/>
      <c r="L63" s="32"/>
      <c r="M63" s="32"/>
    </row>
    <row r="64" spans="1:13" s="2" customFormat="1" ht="27" customHeight="1">
      <c r="A64" s="10"/>
      <c r="B64" s="11">
        <v>4</v>
      </c>
      <c r="C64" s="16" t="s">
        <v>146</v>
      </c>
      <c r="D64" s="11" t="s">
        <v>143</v>
      </c>
      <c r="E64" s="27" t="s">
        <v>147</v>
      </c>
      <c r="F64" s="28">
        <v>3.117492</v>
      </c>
      <c r="G64" s="11" t="s">
        <v>34</v>
      </c>
      <c r="H64" s="11" t="s">
        <v>145</v>
      </c>
      <c r="I64" s="36">
        <v>43925</v>
      </c>
      <c r="J64" s="32"/>
      <c r="K64" s="32"/>
      <c r="L64" s="32"/>
      <c r="M64" s="32"/>
    </row>
    <row r="65" spans="1:13" s="2" customFormat="1" ht="27" customHeight="1">
      <c r="A65" s="10"/>
      <c r="B65" s="11">
        <v>5</v>
      </c>
      <c r="C65" s="16" t="s">
        <v>148</v>
      </c>
      <c r="D65" s="11" t="s">
        <v>143</v>
      </c>
      <c r="E65" s="27" t="s">
        <v>149</v>
      </c>
      <c r="F65" s="28">
        <v>1.828412</v>
      </c>
      <c r="G65" s="11" t="s">
        <v>34</v>
      </c>
      <c r="H65" s="11" t="s">
        <v>145</v>
      </c>
      <c r="I65" s="36">
        <v>43926</v>
      </c>
      <c r="J65" s="32"/>
      <c r="K65" s="32"/>
      <c r="L65" s="32"/>
      <c r="M65" s="32"/>
    </row>
    <row r="66" spans="1:13" s="2" customFormat="1" ht="27" customHeight="1">
      <c r="A66" s="10"/>
      <c r="B66" s="11">
        <v>6</v>
      </c>
      <c r="C66" s="16" t="s">
        <v>150</v>
      </c>
      <c r="D66" s="11" t="s">
        <v>143</v>
      </c>
      <c r="E66" s="27" t="s">
        <v>147</v>
      </c>
      <c r="F66" s="28">
        <v>1.357465</v>
      </c>
      <c r="G66" s="11" t="s">
        <v>34</v>
      </c>
      <c r="H66" s="11" t="s">
        <v>145</v>
      </c>
      <c r="I66" s="36">
        <v>43927</v>
      </c>
      <c r="J66" s="32"/>
      <c r="K66" s="32"/>
      <c r="L66" s="32"/>
      <c r="M66" s="32"/>
    </row>
    <row r="67" spans="1:13" s="2" customFormat="1" ht="27" customHeight="1">
      <c r="A67" s="10"/>
      <c r="B67" s="11">
        <v>7</v>
      </c>
      <c r="C67" s="16" t="s">
        <v>151</v>
      </c>
      <c r="D67" s="11" t="s">
        <v>143</v>
      </c>
      <c r="E67" s="27" t="s">
        <v>152</v>
      </c>
      <c r="F67" s="28">
        <v>6.743898</v>
      </c>
      <c r="G67" s="11" t="s">
        <v>34</v>
      </c>
      <c r="H67" s="11" t="s">
        <v>145</v>
      </c>
      <c r="I67" s="36">
        <v>43928</v>
      </c>
      <c r="J67" s="32"/>
      <c r="K67" s="32"/>
      <c r="L67" s="32"/>
      <c r="M67" s="32"/>
    </row>
    <row r="68" spans="1:13" s="2" customFormat="1" ht="27" customHeight="1">
      <c r="A68" s="10"/>
      <c r="B68" s="11">
        <v>8</v>
      </c>
      <c r="C68" s="16" t="s">
        <v>153</v>
      </c>
      <c r="D68" s="11" t="s">
        <v>143</v>
      </c>
      <c r="E68" s="27" t="s">
        <v>152</v>
      </c>
      <c r="F68" s="28">
        <v>9.402505</v>
      </c>
      <c r="G68" s="11" t="s">
        <v>34</v>
      </c>
      <c r="H68" s="11" t="s">
        <v>145</v>
      </c>
      <c r="I68" s="36">
        <v>43929</v>
      </c>
      <c r="J68" s="32"/>
      <c r="K68" s="32"/>
      <c r="L68" s="32"/>
      <c r="M68" s="32"/>
    </row>
    <row r="69" spans="1:13" s="2" customFormat="1" ht="27" customHeight="1">
      <c r="A69" s="10"/>
      <c r="B69" s="11">
        <v>9</v>
      </c>
      <c r="C69" s="16" t="s">
        <v>154</v>
      </c>
      <c r="D69" s="11" t="s">
        <v>143</v>
      </c>
      <c r="E69" s="27" t="s">
        <v>155</v>
      </c>
      <c r="F69" s="28">
        <v>2.155371</v>
      </c>
      <c r="G69" s="11" t="s">
        <v>34</v>
      </c>
      <c r="H69" s="11" t="s">
        <v>145</v>
      </c>
      <c r="I69" s="36">
        <v>43930</v>
      </c>
      <c r="J69" s="32"/>
      <c r="K69" s="32"/>
      <c r="L69" s="32"/>
      <c r="M69" s="32"/>
    </row>
    <row r="70" spans="1:13" s="2" customFormat="1" ht="27" customHeight="1">
      <c r="A70" s="10"/>
      <c r="B70" s="11">
        <v>10</v>
      </c>
      <c r="C70" s="16" t="s">
        <v>156</v>
      </c>
      <c r="D70" s="11" t="s">
        <v>157</v>
      </c>
      <c r="E70" s="27" t="s">
        <v>158</v>
      </c>
      <c r="F70" s="28">
        <v>8.2967</v>
      </c>
      <c r="G70" s="11" t="s">
        <v>126</v>
      </c>
      <c r="H70" s="11" t="s">
        <v>145</v>
      </c>
      <c r="I70" s="36">
        <v>43931</v>
      </c>
      <c r="J70" s="32"/>
      <c r="K70" s="32"/>
      <c r="L70" s="32"/>
      <c r="M70" s="32"/>
    </row>
    <row r="71" spans="1:13" s="2" customFormat="1" ht="27" customHeight="1">
      <c r="A71" s="10"/>
      <c r="B71" s="11">
        <v>11</v>
      </c>
      <c r="C71" s="16" t="s">
        <v>159</v>
      </c>
      <c r="D71" s="11" t="s">
        <v>160</v>
      </c>
      <c r="E71" s="11" t="s">
        <v>161</v>
      </c>
      <c r="F71" s="28">
        <v>11.8667</v>
      </c>
      <c r="G71" s="11" t="s">
        <v>162</v>
      </c>
      <c r="H71" s="11" t="s">
        <v>123</v>
      </c>
      <c r="I71" s="36">
        <v>44115</v>
      </c>
      <c r="J71" s="32"/>
      <c r="K71" s="32"/>
      <c r="L71" s="32"/>
      <c r="M71" s="32"/>
    </row>
    <row r="72" spans="1:13" s="2" customFormat="1" ht="27" customHeight="1">
      <c r="A72" s="10"/>
      <c r="B72" s="11">
        <v>12</v>
      </c>
      <c r="C72" s="16" t="s">
        <v>163</v>
      </c>
      <c r="D72" s="11" t="s">
        <v>164</v>
      </c>
      <c r="E72" s="11" t="s">
        <v>165</v>
      </c>
      <c r="F72" s="28">
        <v>10.6667</v>
      </c>
      <c r="G72" s="11" t="s">
        <v>162</v>
      </c>
      <c r="H72" s="11" t="s">
        <v>123</v>
      </c>
      <c r="I72" s="36">
        <v>44116</v>
      </c>
      <c r="J72" s="32"/>
      <c r="K72" s="32"/>
      <c r="L72" s="32"/>
      <c r="M72" s="32"/>
    </row>
    <row r="73" spans="1:13" s="2" customFormat="1" ht="27" customHeight="1">
      <c r="A73" s="10"/>
      <c r="B73" s="11">
        <v>13</v>
      </c>
      <c r="C73" s="16" t="s">
        <v>127</v>
      </c>
      <c r="D73" s="11" t="s">
        <v>166</v>
      </c>
      <c r="E73" s="11" t="s">
        <v>167</v>
      </c>
      <c r="F73" s="28">
        <v>117.8005</v>
      </c>
      <c r="G73" s="11" t="s">
        <v>168</v>
      </c>
      <c r="H73" s="11" t="s">
        <v>145</v>
      </c>
      <c r="I73" s="36">
        <v>44117</v>
      </c>
      <c r="J73" s="32"/>
      <c r="K73" s="32"/>
      <c r="L73" s="32"/>
      <c r="M73" s="32"/>
    </row>
    <row r="74" spans="1:13" s="2" customFormat="1" ht="27" customHeight="1">
      <c r="A74" s="10"/>
      <c r="B74" s="11">
        <v>14</v>
      </c>
      <c r="C74" s="16" t="s">
        <v>169</v>
      </c>
      <c r="D74" s="11" t="s">
        <v>170</v>
      </c>
      <c r="E74" s="11" t="s">
        <v>167</v>
      </c>
      <c r="F74" s="28">
        <v>9.3333</v>
      </c>
      <c r="G74" s="11" t="s">
        <v>162</v>
      </c>
      <c r="H74" s="11" t="s">
        <v>145</v>
      </c>
      <c r="I74" s="36">
        <v>44118</v>
      </c>
      <c r="J74" s="32"/>
      <c r="K74" s="32"/>
      <c r="L74" s="32"/>
      <c r="M74" s="32"/>
    </row>
    <row r="75" spans="1:13" s="2" customFormat="1" ht="27" customHeight="1">
      <c r="A75" s="10"/>
      <c r="B75" s="11">
        <v>15</v>
      </c>
      <c r="C75" s="16" t="s">
        <v>130</v>
      </c>
      <c r="D75" s="11" t="s">
        <v>143</v>
      </c>
      <c r="E75" s="11" t="s">
        <v>171</v>
      </c>
      <c r="F75" s="28">
        <v>7.8</v>
      </c>
      <c r="G75" s="11" t="s">
        <v>34</v>
      </c>
      <c r="H75" s="11" t="s">
        <v>145</v>
      </c>
      <c r="I75" s="36">
        <v>44118</v>
      </c>
      <c r="J75" s="32"/>
      <c r="K75" s="32"/>
      <c r="L75" s="32"/>
      <c r="M75" s="32"/>
    </row>
    <row r="76" spans="1:13" s="2" customFormat="1" ht="27" customHeight="1">
      <c r="A76" s="10"/>
      <c r="B76" s="11">
        <v>16</v>
      </c>
      <c r="C76" s="16" t="s">
        <v>172</v>
      </c>
      <c r="D76" s="11" t="s">
        <v>143</v>
      </c>
      <c r="E76" s="11" t="s">
        <v>171</v>
      </c>
      <c r="F76" s="28">
        <v>6</v>
      </c>
      <c r="G76" s="11" t="s">
        <v>34</v>
      </c>
      <c r="H76" s="11" t="s">
        <v>145</v>
      </c>
      <c r="I76" s="36">
        <v>44119</v>
      </c>
      <c r="J76" s="32"/>
      <c r="K76" s="32"/>
      <c r="L76" s="32"/>
      <c r="M76" s="32"/>
    </row>
    <row r="77" spans="1:13" s="2" customFormat="1" ht="27" customHeight="1">
      <c r="A77" s="10"/>
      <c r="B77" s="11">
        <v>17</v>
      </c>
      <c r="C77" s="16" t="s">
        <v>132</v>
      </c>
      <c r="D77" s="11" t="s">
        <v>143</v>
      </c>
      <c r="E77" s="11" t="s">
        <v>171</v>
      </c>
      <c r="F77" s="28">
        <v>1.3333</v>
      </c>
      <c r="G77" s="11" t="s">
        <v>34</v>
      </c>
      <c r="H77" s="11" t="s">
        <v>145</v>
      </c>
      <c r="I77" s="36">
        <v>44120</v>
      </c>
      <c r="J77" s="32"/>
      <c r="K77" s="32"/>
      <c r="L77" s="32"/>
      <c r="M77" s="32"/>
    </row>
    <row r="78" spans="1:13" s="2" customFormat="1" ht="27" customHeight="1">
      <c r="A78" s="10"/>
      <c r="B78" s="11">
        <v>18</v>
      </c>
      <c r="C78" s="16" t="s">
        <v>173</v>
      </c>
      <c r="D78" s="11" t="s">
        <v>174</v>
      </c>
      <c r="E78" s="11" t="s">
        <v>167</v>
      </c>
      <c r="F78" s="28">
        <v>1.2666</v>
      </c>
      <c r="G78" s="11" t="s">
        <v>175</v>
      </c>
      <c r="H78" s="11" t="s">
        <v>145</v>
      </c>
      <c r="I78" s="36">
        <v>44120</v>
      </c>
      <c r="J78" s="32"/>
      <c r="K78" s="32"/>
      <c r="L78" s="32"/>
      <c r="M78" s="32"/>
    </row>
    <row r="79" spans="1:13" s="2" customFormat="1" ht="27" customHeight="1">
      <c r="A79" s="10"/>
      <c r="B79" s="11">
        <v>19</v>
      </c>
      <c r="C79" s="16" t="s">
        <v>176</v>
      </c>
      <c r="D79" s="11" t="s">
        <v>143</v>
      </c>
      <c r="E79" s="11" t="s">
        <v>167</v>
      </c>
      <c r="F79" s="28">
        <v>2</v>
      </c>
      <c r="G79" s="11" t="s">
        <v>34</v>
      </c>
      <c r="H79" s="11" t="s">
        <v>145</v>
      </c>
      <c r="I79" s="36">
        <v>44121</v>
      </c>
      <c r="J79" s="32"/>
      <c r="K79" s="32"/>
      <c r="L79" s="32"/>
      <c r="M79" s="32"/>
    </row>
    <row r="80" spans="1:13" s="2" customFormat="1" ht="27" customHeight="1">
      <c r="A80" s="10"/>
      <c r="B80" s="11">
        <v>20</v>
      </c>
      <c r="C80" s="16" t="s">
        <v>177</v>
      </c>
      <c r="D80" s="11" t="s">
        <v>178</v>
      </c>
      <c r="E80" s="11" t="s">
        <v>167</v>
      </c>
      <c r="F80" s="28">
        <v>2.6666</v>
      </c>
      <c r="G80" s="11" t="s">
        <v>138</v>
      </c>
      <c r="H80" s="11" t="s">
        <v>123</v>
      </c>
      <c r="I80" s="36">
        <v>44122</v>
      </c>
      <c r="J80" s="32"/>
      <c r="K80" s="32"/>
      <c r="L80" s="32"/>
      <c r="M80" s="32"/>
    </row>
    <row r="81" spans="1:13" s="2" customFormat="1" ht="27" customHeight="1">
      <c r="A81" s="10"/>
      <c r="B81" s="11">
        <v>21</v>
      </c>
      <c r="C81" s="16" t="s">
        <v>179</v>
      </c>
      <c r="D81" s="27" t="s">
        <v>180</v>
      </c>
      <c r="E81" s="11" t="s">
        <v>181</v>
      </c>
      <c r="F81" s="28">
        <v>4</v>
      </c>
      <c r="G81" s="11" t="s">
        <v>138</v>
      </c>
      <c r="H81" s="11" t="s">
        <v>123</v>
      </c>
      <c r="I81" s="36">
        <v>44123</v>
      </c>
      <c r="J81" s="32"/>
      <c r="K81" s="32"/>
      <c r="L81" s="32"/>
      <c r="M81" s="32"/>
    </row>
    <row r="82" spans="1:13" s="3" customFormat="1" ht="21" customHeight="1">
      <c r="A82" s="10"/>
      <c r="B82" s="8"/>
      <c r="C82" s="8"/>
      <c r="D82" s="8"/>
      <c r="E82" s="8"/>
      <c r="F82" s="20">
        <f>SUM(F60:F81)</f>
        <v>212.69101200000003</v>
      </c>
      <c r="G82" s="8"/>
      <c r="H82" s="8"/>
      <c r="I82" s="8"/>
      <c r="J82" s="31"/>
      <c r="K82" s="31"/>
      <c r="L82" s="31"/>
      <c r="M82" s="31"/>
    </row>
  </sheetData>
  <sheetProtection/>
  <mergeCells count="9">
    <mergeCell ref="A1:I1"/>
    <mergeCell ref="B47:E47"/>
    <mergeCell ref="B59:E59"/>
    <mergeCell ref="B82:E82"/>
    <mergeCell ref="A3:A21"/>
    <mergeCell ref="A22:A47"/>
    <mergeCell ref="A49:A59"/>
    <mergeCell ref="A61:A62"/>
    <mergeCell ref="A63:A82"/>
  </mergeCells>
  <printOptions horizontalCentered="1"/>
  <pageMargins left="0" right="0" top="0.39305555555555555" bottom="0.39305555555555555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</cp:lastModifiedBy>
  <cp:lastPrinted>2018-03-28T07:45:29Z</cp:lastPrinted>
  <dcterms:created xsi:type="dcterms:W3CDTF">2014-02-12T07:10:47Z</dcterms:created>
  <dcterms:modified xsi:type="dcterms:W3CDTF">2020-04-16T03:01:12Z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